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к пользоваться" sheetId="1" state="visible" r:id="rId1"/>
    <sheet name="Матрица" sheetId="2" state="visible" r:id="rId2"/>
    <sheet name="Итог" sheetId="3" state="visible" r:id="rId3"/>
    <sheet name="Ключевые пункты" sheetId="4" state="visible" r:id="rId4"/>
  </sheets>
  <definedNames>
    <definedName name="_xlnm._FilterDatabase" localSheetId="1" hidden="1">'Матрица'!$A$1:$J$60</definedName>
    <definedName name="_xlnm.Print_Titles" localSheetId="1">'Матрица'!$1:$1</definedName>
    <definedName name="_xlnm.Print_Titles" localSheetId="3">'Ключевые пункты'!$1:$1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u val="single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bottom style="hair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0" fontId="0" fillId="0" borderId="2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EEEEE"/>
        </patternFill>
      </fill>
    </dxf>
    <dxf>
      <font>
        <strike val="1"/>
        <color rgb="0077777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anilevstratov.ru/free/matritsa-kompetentsij-metodista/?utm_source=matrix-xlsx&amp;utm_medium=xlsx" TargetMode="External" Id="rId1" /><Relationship Type="http://schemas.openxmlformats.org/officeDocument/2006/relationships/hyperlink" Target="https://danilevstratov.ru/?utm_source=matrix-xlsx&amp;utm_medium=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Матрица компетенций методиста онлайн-курсов: Junior, Middle, Senior</t>
        </is>
      </c>
    </row>
    <row r="2">
      <c r="A2" s="2" t="inlineStr">
        <is>
          <t>Что умеет методист онлайн-курсов на каждом грейде: 59 навыков в 9 категориях. Каждый навык описан как действие с понятным результатом, поэтому его можно отметить «да» или «нет».</t>
        </is>
      </c>
    </row>
    <row r="3">
      <c r="A3" s="2" t="inlineStr"/>
    </row>
    <row r="4">
      <c r="A4" s="3" t="inlineStr">
        <is>
          <t>Как заполнять таблицу</t>
        </is>
      </c>
    </row>
    <row r="5">
      <c r="A5" s="2" t="inlineStr">
        <is>
          <t>Лист «Матрица», по строке на навык:</t>
        </is>
      </c>
    </row>
    <row r="6">
      <c r="A6" s="2" t="inlineStr">
        <is>
          <t xml:space="preserve">   — «Методист»: отметки методиста, «да» или «нет» (шаг 2);</t>
        </is>
      </c>
    </row>
    <row r="7">
      <c r="A7" s="2" t="inlineStr">
        <is>
          <t xml:space="preserve">   — «Руководитель»: ваши отметки (шаг 3);</t>
        </is>
      </c>
    </row>
    <row r="8">
      <c r="A8" s="2" t="inlineStr">
        <is>
          <t xml:space="preserve">   — «Итог после 1:1»: итоговая отметка после встречи (шаг 4); у пунктов со звёздочкой (*) здесь можно выбрать «вычеркнут» (шаг 1);</t>
        </is>
      </c>
    </row>
    <row r="9">
      <c r="A9" s="2" t="inlineStr">
        <is>
          <t xml:space="preserve">   — «Пример или комментарий»: пример, который показал методист, или решение по пункту.</t>
        </is>
      </c>
    </row>
    <row r="10">
      <c r="A10" s="2" t="inlineStr">
        <is>
          <t>Лист «Итог» считает грейд по столбцу «Итог после 1:1» (шаг 5).</t>
        </is>
      </c>
    </row>
    <row r="11">
      <c r="A11" s="2" t="inlineStr">
        <is>
          <t>Самопроверка: ставьте свои отметки сразу в столбец «Итог после 1:1».</t>
        </is>
      </c>
    </row>
    <row r="12">
      <c r="A12" s="2" t="inlineStr">
        <is>
          <t>Ключевые пункты и что попросить показать — на листе «Ключевые пункты».</t>
        </is>
      </c>
    </row>
    <row r="13">
      <c r="A13" s="2" t="inlineStr"/>
    </row>
    <row r="14">
      <c r="A14" s="3" t="inlineStr">
        <is>
          <t>Как пользоваться</t>
        </is>
      </c>
    </row>
    <row r="15">
      <c r="A15" s="2" t="inlineStr">
        <is>
          <t>1. Вычеркните пункты другой роли. Пункты со звёздочкой (*) в части команд делает продюсер, дизайнер или специалист по платформе. Если у вас так, вычеркните такой пункт до оценки и запишите, кто его делает. Ключевые пункты (●) не вычёркиваются.</t>
        </is>
      </c>
    </row>
    <row r="16">
      <c r="A16" s="2" t="inlineStr">
        <is>
          <t>2. Попросите методиста отметить пункты. По каждому — «да» или «нет». Для пунктов его нынешнего и следующего грейда «да» ставится, когда есть пример из работы за последние полгода: файл, ссылка или ситуация, которую можно рассказать. Для пунктов грейдов ниже хватит примера за любой срок. При сомнении — «нет».</t>
        </is>
      </c>
    </row>
    <row r="17">
      <c r="A17" s="2" t="inlineStr">
        <is>
          <t>3. Отметьте сами по тем же правилам, не глядя на отметки методиста.</t>
        </is>
      </c>
    </row>
    <row r="18">
      <c r="A18" s="2" t="inlineStr">
        <is>
          <t>4. Обсудите расхождения на 1:1. Где отметки совпали, пункт решён: «да» его закрывает, «нет» уходит в план развития. Где разошлись, тот, кто поставил «да», показывает пример, и вы вместе решаете, хватает ли его. Если не договорились, итоговую отметку ставите вы. Решение запишите в комментарий к пункту в таблице Excel.</t>
        </is>
      </c>
    </row>
    <row r="19">
      <c r="A19" s="2" t="inlineStr">
        <is>
          <t>5. Посчитайте грейд. Пункт закрыт, когда после 1:1 у него итоговое «да». Грейд засчитан, когда:</t>
        </is>
      </c>
    </row>
    <row r="20">
      <c r="A20" s="2" t="inlineStr">
        <is>
          <t xml:space="preserve">   — закрыты все ключевые пункты (●) этого грейда и грейдов ниже;</t>
        </is>
      </c>
    </row>
    <row r="21">
      <c r="A21" s="2" t="inlineStr">
        <is>
          <t xml:space="preserve">   — закрыто не меньше 80% пунктов этого грейда: Junior — 16 из 20, Middle — 20 из 25, Senior — 12 из 14;</t>
        </is>
      </c>
    </row>
    <row r="22">
      <c r="A22" s="2" t="inlineStr">
        <is>
          <t xml:space="preserve">   — в грейдах ниже открытыми остались не больше двух обычных пунктов.</t>
        </is>
      </c>
    </row>
    <row r="23">
      <c r="A23" s="2" t="inlineStr">
        <is>
          <t xml:space="preserve">   Если вы вычеркнули пункты, считайте 80% от оставшихся и округляйте вверх: 80% от 17 пунктов — это 14. Если не засчитан даже Junior, человек на уровне стажёра или ассистента: с этого обычно и начинают в профессии.</t>
        </is>
      </c>
    </row>
    <row r="24">
      <c r="A24" s="2" t="inlineStr">
        <is>
          <t>6. Составьте план развития. Выберите 2–3 незакрытых пункта на квартал: сначала открытые пункты грейдов ниже и своего грейда, потом следующего. К каждому подберите задачу, на которой методист сможет его показать. Через три месяца отметьте эти пункты заново.</t>
        </is>
      </c>
    </row>
    <row r="25">
      <c r="A25" s="2" t="inlineStr">
        <is>
          <t>7. На собеседовании возьмите 5–7 пунктов нужного грейда, среди них ключевые, и проверьте их по портфолио, тестовому заданию и вопросу «Когда вы делали это в последний раз и что получилось?». Спросите, что кандидат делал сам и что делала команда: в портфолио часто лежат командные курсы. Для тестового задания подойдут пункты 2.3 и 2.5: план курса с ограничениями по срокам и эксперту или аудит готового курса.</t>
        </is>
      </c>
    </row>
    <row r="26">
      <c r="A26" s="2" t="inlineStr"/>
    </row>
    <row r="27">
      <c r="A27" s="2" t="inlineStr">
        <is>
          <t>Если руководителей несколько, раз в полгода сверяйте отметки на 2–3 сотрудниках, чтобы все оценивали одинаково.</t>
        </is>
      </c>
    </row>
    <row r="28">
      <c r="A28" s="2" t="inlineStr">
        <is>
          <t>Если вы методист и проверяете себя, хватит шагов 2, 5 и 6: ставьте «да» только там, где можете показать пример, и считайте пункт закрытым по своей отметке.</t>
        </is>
      </c>
    </row>
    <row r="29">
      <c r="A29" s="2" t="inlineStr"/>
    </row>
    <row r="30">
      <c r="A30" s="3" t="inlineStr">
        <is>
          <t>Обозначения</t>
        </is>
      </c>
    </row>
    <row r="31">
      <c r="A31" s="2" t="inlineStr">
        <is>
          <t>● — ключевой пункт. Без него грейд не засчитывается, вычеркнуть его нельзя.</t>
        </is>
      </c>
    </row>
    <row r="32">
      <c r="A32" s="2" t="inlineStr">
        <is>
          <t>* — в части команд это делает другая роль. Если у вас так, вычеркните пункт.</t>
        </is>
      </c>
    </row>
    <row r="33">
      <c r="A33" s="2" t="inlineStr"/>
    </row>
    <row r="34">
      <c r="A34" s="4" t="inlineStr">
        <is>
          <t>Страница с матрицей и подсчётом грейда: https://danilevstratov.ru/free/matritsa-kompetentsij-metodista/</t>
        </is>
      </c>
    </row>
    <row r="35">
      <c r="A35" s="4" t="inlineStr">
        <is>
          <t>Версия 1, октябрь 2026. Даниил Евстратов, https://danilevstratov.ru</t>
        </is>
      </c>
    </row>
  </sheetData>
  <hyperlinks>
    <hyperlink xmlns:r="http://schemas.openxmlformats.org/officeDocument/2006/relationships" ref="A34" r:id="rId1"/>
    <hyperlink xmlns:r="http://schemas.openxmlformats.org/officeDocument/2006/relationships" ref="A35" r:id="rId2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9" customWidth="1" min="3" max="3"/>
    <col width="60" customWidth="1" min="4" max="4"/>
    <col width="9" customWidth="1" min="5" max="5"/>
    <col width="9" customWidth="1" min="6" max="6"/>
    <col width="11" customWidth="1" min="7" max="7"/>
    <col width="13" customWidth="1" min="8" max="8"/>
    <col width="14" customWidth="1" min="9" max="9"/>
    <col width="40" customWidth="1" min="10" max="10"/>
  </cols>
  <sheetData>
    <row r="1">
      <c r="A1" s="5" t="inlineStr">
        <is>
          <t>№</t>
        </is>
      </c>
      <c r="B1" s="5" t="inlineStr">
        <is>
          <t>Категория</t>
        </is>
      </c>
      <c r="C1" s="5" t="inlineStr">
        <is>
          <t>Грейд</t>
        </is>
      </c>
      <c r="D1" s="5" t="inlineStr">
        <is>
          <t>Навык</t>
        </is>
      </c>
      <c r="E1" s="5" t="inlineStr">
        <is>
          <t>Ключевой</t>
        </is>
      </c>
      <c r="F1" s="5" t="inlineStr">
        <is>
          <t>Другая роль</t>
        </is>
      </c>
      <c r="G1" s="5" t="inlineStr">
        <is>
          <t>Методист</t>
        </is>
      </c>
      <c r="H1" s="5" t="inlineStr">
        <is>
          <t>Руководитель</t>
        </is>
      </c>
      <c r="I1" s="5" t="inlineStr">
        <is>
          <t>Итог после 1:1</t>
        </is>
      </c>
      <c r="J1" s="5" t="inlineStr">
        <is>
          <t>Пример или комментарий</t>
        </is>
      </c>
    </row>
    <row r="2">
      <c r="A2" s="6" t="inlineStr">
        <is>
          <t>1.1</t>
        </is>
      </c>
      <c r="B2" s="6" t="inlineStr">
        <is>
          <t>1. Запрос и аудитория</t>
        </is>
      </c>
      <c r="C2" s="6" t="inlineStr">
        <is>
          <t>Junior</t>
        </is>
      </c>
      <c r="D2" s="6" t="inlineStr">
        <is>
          <t>Может до встречи с экспертом собрать по незнакомой теме короткую справку: основные понятия, типичные ошибки новичков и трудности аудитории со ссылками на надёжные источники, черновой список тем курса и вопросы к эксперту.</t>
        </is>
      </c>
      <c r="E2" s="6" t="inlineStr"/>
      <c r="F2" s="6" t="inlineStr"/>
      <c r="G2" s="6" t="inlineStr"/>
      <c r="H2" s="6" t="inlineStr"/>
      <c r="I2" s="6" t="inlineStr"/>
      <c r="J2" s="6" t="inlineStr"/>
    </row>
    <row r="3">
      <c r="A3" s="6" t="inlineStr">
        <is>
          <t>1.2</t>
        </is>
      </c>
      <c r="B3" s="6" t="inlineStr">
        <is>
          <t>1. Запрос и аудитория</t>
        </is>
      </c>
      <c r="C3" s="6" t="inlineStr">
        <is>
          <t>Junior</t>
        </is>
      </c>
      <c r="D3" s="6" t="inlineStr">
        <is>
          <t>Может по готовому заданию разобрать 5–10 курсов конкурентов и свести в таблицу: чем они отличаются, чего в них нет и чем может выделиться наш курс.</t>
        </is>
      </c>
      <c r="E3" s="6" t="inlineStr"/>
      <c r="F3" s="6" t="inlineStr">
        <is>
          <t>*</t>
        </is>
      </c>
      <c r="G3" s="6" t="inlineStr"/>
      <c r="H3" s="6" t="inlineStr"/>
      <c r="I3" s="6" t="inlineStr"/>
      <c r="J3" s="6" t="inlineStr"/>
    </row>
    <row r="4">
      <c r="A4" s="6" t="inlineStr">
        <is>
          <t>1.3</t>
        </is>
      </c>
      <c r="B4" s="6" t="inlineStr">
        <is>
          <t>1. Запрос и аудитория</t>
        </is>
      </c>
      <c r="C4" s="6" t="inlineStr">
        <is>
          <t>Middle</t>
        </is>
      </c>
      <c r="D4" s="6" t="inlineStr">
        <is>
          <t>Умеет провести интервью с заказчиком и записать в бриф курса, что ученики должны начать делать после курса, как это проверить и какие есть ограничения по сроку и бюджету.</t>
        </is>
      </c>
      <c r="E4" s="6" t="inlineStr">
        <is>
          <t>●</t>
        </is>
      </c>
      <c r="F4" s="6" t="inlineStr"/>
      <c r="G4" s="6" t="inlineStr"/>
      <c r="H4" s="6" t="inlineStr"/>
      <c r="I4" s="6" t="inlineStr"/>
      <c r="J4" s="6" t="inlineStr"/>
    </row>
    <row r="5">
      <c r="A5" s="6" t="inlineStr">
        <is>
          <t>1.4</t>
        </is>
      </c>
      <c r="B5" s="6" t="inlineStr">
        <is>
          <t>1. Запрос и аудитория</t>
        </is>
      </c>
      <c r="C5" s="6" t="inlineStr">
        <is>
          <t>Middle</t>
        </is>
      </c>
      <c r="D5" s="6" t="inlineStr">
        <is>
          <t>Может собрать портрет учеников курса по интервью, опросу или данным, которые уже есть (вопросы и отзывы учеников, анкеты, данные продукта): с каким уровнем приходят, какие задачи решают, сколько времени и с каких устройств учатся, и показать, что из этого вошло в программу.</t>
        </is>
      </c>
      <c r="E5" s="6" t="inlineStr"/>
      <c r="F5" s="6" t="inlineStr"/>
      <c r="G5" s="6" t="inlineStr"/>
      <c r="H5" s="6" t="inlineStr"/>
      <c r="I5" s="6" t="inlineStr"/>
      <c r="J5" s="6" t="inlineStr"/>
    </row>
    <row r="6">
      <c r="A6" s="6" t="inlineStr">
        <is>
          <t>1.5</t>
        </is>
      </c>
      <c r="B6" s="6" t="inlineStr">
        <is>
          <t>1. Запрос и аудитория</t>
        </is>
      </c>
      <c r="C6" s="6" t="inlineStr">
        <is>
          <t>Senior</t>
        </is>
      </c>
      <c r="D6" s="6" t="inlineStr">
        <is>
          <t>Может на этапе запроса найти причину проблемы заказчика (люди не знают, не умеют, им мешает процесс или не хватает мотивации) и, если курс её не решит, письменно предложить другое решение: инструкцию, чек-лист или изменение процесса.</t>
        </is>
      </c>
      <c r="E6" s="6" t="inlineStr"/>
      <c r="F6" s="6" t="inlineStr"/>
      <c r="G6" s="6" t="inlineStr"/>
      <c r="H6" s="6" t="inlineStr"/>
      <c r="I6" s="6" t="inlineStr"/>
      <c r="J6" s="6" t="inlineStr"/>
    </row>
    <row r="7">
      <c r="A7" s="6" t="inlineStr">
        <is>
          <t>1.6</t>
        </is>
      </c>
      <c r="B7" s="6" t="inlineStr">
        <is>
          <t>1. Запрос и аудитория</t>
        </is>
      </c>
      <c r="C7" s="6" t="inlineStr">
        <is>
          <t>Senior</t>
        </is>
      </c>
      <c r="D7" s="6" t="inlineStr">
        <is>
          <t>Может по исследованию рынка и запросов учеников, которое спланировал и провёл сам, предложить новый курс или направление и обосновать его руководителю: для кого, какую задачу решает, чем отличается от конкурентов, сколько примерно стоит сделать.</t>
        </is>
      </c>
      <c r="E7" s="6" t="inlineStr"/>
      <c r="F7" s="6" t="inlineStr"/>
      <c r="G7" s="6" t="inlineStr"/>
      <c r="H7" s="6" t="inlineStr"/>
      <c r="I7" s="6" t="inlineStr"/>
      <c r="J7" s="6" t="inlineStr"/>
    </row>
    <row r="8">
      <c r="A8" s="6" t="inlineStr">
        <is>
          <t>2.1</t>
        </is>
      </c>
      <c r="B8" s="6" t="inlineStr">
        <is>
          <t>2. Программа курса</t>
        </is>
      </c>
      <c r="C8" s="6" t="inlineStr">
        <is>
          <t>Junior</t>
        </is>
      </c>
      <c r="D8" s="6" t="inlineStr">
        <is>
          <t>Умеет написать план урока или блока: цель, 2–4 результата обучения через действия ученика («сможет составить…», «сможет выбрать…») и порядок тем от простого к сложному.</t>
        </is>
      </c>
      <c r="E8" s="6" t="inlineStr">
        <is>
          <t>●</t>
        </is>
      </c>
      <c r="F8" s="6" t="inlineStr"/>
      <c r="G8" s="6" t="inlineStr"/>
      <c r="H8" s="6" t="inlineStr"/>
      <c r="I8" s="6" t="inlineStr"/>
      <c r="J8" s="6" t="inlineStr"/>
    </row>
    <row r="9">
      <c r="A9" s="6" t="inlineStr">
        <is>
          <t>2.2</t>
        </is>
      </c>
      <c r="B9" s="6" t="inlineStr">
        <is>
          <t>2. Программа курса</t>
        </is>
      </c>
      <c r="C9" s="6" t="inlineStr">
        <is>
          <t>Junior</t>
        </is>
      </c>
      <c r="D9" s="6" t="inlineStr">
        <is>
          <t>Может собрать новый курс из готовых уроков: отобрать подходящие, выстроить логичный порядок и показать, каких тем не хватает.</t>
        </is>
      </c>
      <c r="E9" s="6" t="inlineStr"/>
      <c r="F9" s="6" t="inlineStr"/>
      <c r="G9" s="6" t="inlineStr"/>
      <c r="H9" s="6" t="inlineStr"/>
      <c r="I9" s="6" t="inlineStr"/>
      <c r="J9" s="6" t="inlineStr"/>
    </row>
    <row r="10">
      <c r="A10" s="6" t="inlineStr">
        <is>
          <t>2.3</t>
        </is>
      </c>
      <c r="B10" s="6" t="inlineStr">
        <is>
          <t>2. Программа курса</t>
        </is>
      </c>
      <c r="C10" s="6" t="inlineStr">
        <is>
          <t>Middle</t>
        </is>
      </c>
      <c r="D10" s="6" t="inlineStr">
        <is>
          <t>Умеет разработать программу курса с нуля по брифу: разложить целевой навык на составляющие, сформулировать результаты обучения, собрать модули и к каждому результату подобрать практику и проверку.</t>
        </is>
      </c>
      <c r="E10" s="6" t="inlineStr">
        <is>
          <t>●</t>
        </is>
      </c>
      <c r="F10" s="6" t="inlineStr"/>
      <c r="G10" s="6" t="inlineStr"/>
      <c r="H10" s="6" t="inlineStr"/>
      <c r="I10" s="6" t="inlineStr"/>
      <c r="J10" s="6" t="inlineStr"/>
    </row>
    <row r="11">
      <c r="A11" s="6" t="inlineStr">
        <is>
          <t>2.4</t>
        </is>
      </c>
      <c r="B11" s="6" t="inlineStr">
        <is>
          <t>2. Программа курса</t>
        </is>
      </c>
      <c r="C11" s="6" t="inlineStr">
        <is>
          <t>Middle</t>
        </is>
      </c>
      <c r="D11" s="6" t="inlineStr">
        <is>
          <t>Может выбрать формат под тему и цель урока (текст, видео, тренажёр, кейс, вебинар, практика на рабочем месте) и объяснить выбор заказчику или эксперту.</t>
        </is>
      </c>
      <c r="E11" s="6" t="inlineStr"/>
      <c r="F11" s="6" t="inlineStr"/>
      <c r="G11" s="6" t="inlineStr"/>
      <c r="H11" s="6" t="inlineStr"/>
      <c r="I11" s="6" t="inlineStr"/>
      <c r="J11" s="6" t="inlineStr"/>
    </row>
    <row r="12">
      <c r="A12" s="6" t="inlineStr">
        <is>
          <t>2.5</t>
        </is>
      </c>
      <c r="B12" s="6" t="inlineStr">
        <is>
          <t>2. Программа курса</t>
        </is>
      </c>
      <c r="C12" s="6" t="inlineStr">
        <is>
          <t>Middle</t>
        </is>
      </c>
      <c r="D12" s="6" t="inlineStr">
        <is>
          <t>Может провести методический аудит готового курса, своего или чужого, и составить список правок по приоритету: где задания не проверяют цели, где материала больше, чем ученик успеет освоить, где ученики теряются.</t>
        </is>
      </c>
      <c r="E12" s="6" t="inlineStr"/>
      <c r="F12" s="6" t="inlineStr"/>
      <c r="G12" s="6" t="inlineStr"/>
      <c r="H12" s="6" t="inlineStr"/>
      <c r="I12" s="6" t="inlineStr"/>
      <c r="J12" s="6" t="inlineStr"/>
    </row>
    <row r="13">
      <c r="A13" s="6" t="inlineStr">
        <is>
          <t>2.6</t>
        </is>
      </c>
      <c r="B13" s="6" t="inlineStr">
        <is>
          <t>2. Программа курса</t>
        </is>
      </c>
      <c r="C13" s="6" t="inlineStr">
        <is>
          <t>Senior</t>
        </is>
      </c>
      <c r="D13" s="6" t="inlineStr">
        <is>
          <t>Умеет спроектировать линейку или траекторию курсов для разных ролей или уровней: что у них общее, чем они отличаются и куда ученик идёт после каждого курса.</t>
        </is>
      </c>
      <c r="E13" s="6" t="inlineStr"/>
      <c r="F13" s="6" t="inlineStr"/>
      <c r="G13" s="6" t="inlineStr"/>
      <c r="H13" s="6" t="inlineStr"/>
      <c r="I13" s="6" t="inlineStr"/>
      <c r="J13" s="6" t="inlineStr"/>
    </row>
    <row r="14">
      <c r="A14" s="6" t="inlineStr">
        <is>
          <t>2.7</t>
        </is>
      </c>
      <c r="B14" s="6" t="inlineStr">
        <is>
          <t>2. Программа курса</t>
        </is>
      </c>
      <c r="C14" s="6" t="inlineStr">
        <is>
          <t>Senior</t>
        </is>
      </c>
      <c r="D14" s="6" t="inlineStr">
        <is>
          <t>Может перестроить структуру курса, который теряет учеников и которому не помогли точечные правки: поменять порядок и длину модулей, перенести первый результат ученика ближе к началу и на следующем потоке показать, как изменилась доходимость.</t>
        </is>
      </c>
      <c r="E14" s="6" t="inlineStr"/>
      <c r="F14" s="6" t="inlineStr"/>
      <c r="G14" s="6" t="inlineStr"/>
      <c r="H14" s="6" t="inlineStr"/>
      <c r="I14" s="6" t="inlineStr"/>
      <c r="J14" s="6" t="inlineStr"/>
    </row>
    <row r="15">
      <c r="A15" s="6" t="inlineStr">
        <is>
          <t>3.1</t>
        </is>
      </c>
      <c r="B15" s="6" t="inlineStr">
        <is>
          <t>3. Тексты и учебные материалы</t>
        </is>
      </c>
      <c r="C15" s="6" t="inlineStr">
        <is>
          <t>Junior</t>
        </is>
      </c>
      <c r="D15" s="6" t="inlineStr">
        <is>
          <t>Может написать учебный текст (урок, задание, сценарий слайдов), который проверяющий принимает без правок по грамотности и структуре: короткие предложения, подзаголовки по смыслу, каждый термин объяснён при первом упоминании.</t>
        </is>
      </c>
      <c r="E15" s="6" t="inlineStr">
        <is>
          <t>●</t>
        </is>
      </c>
      <c r="F15" s="6" t="inlineStr"/>
      <c r="G15" s="6" t="inlineStr"/>
      <c r="H15" s="6" t="inlineStr"/>
      <c r="I15" s="6" t="inlineStr"/>
      <c r="J15" s="6" t="inlineStr"/>
    </row>
    <row r="16">
      <c r="A16" s="6" t="inlineStr">
        <is>
          <t>3.2</t>
        </is>
      </c>
      <c r="B16" s="6" t="inlineStr">
        <is>
          <t>3. Тексты и учебные материалы</t>
        </is>
      </c>
      <c r="C16" s="6" t="inlineStr">
        <is>
          <t>Junior</t>
        </is>
      </c>
      <c r="D16" s="6" t="inlineStr">
        <is>
          <t>Может без эксперта сделать простой дополнительный материал (памятку, чек-лист, шпаргалку, инструкцию), по которому новичок выполняет задачу без дополнительных вопросов.</t>
        </is>
      </c>
      <c r="E16" s="6" t="inlineStr"/>
      <c r="F16" s="6" t="inlineStr"/>
      <c r="G16" s="6" t="inlineStr"/>
      <c r="H16" s="6" t="inlineStr"/>
      <c r="I16" s="6" t="inlineStr"/>
      <c r="J16" s="6" t="inlineStr"/>
    </row>
    <row r="17">
      <c r="A17" s="6" t="inlineStr">
        <is>
          <t>3.3</t>
        </is>
      </c>
      <c r="B17" s="6" t="inlineStr">
        <is>
          <t>3. Тексты и учебные материалы</t>
        </is>
      </c>
      <c r="C17" s="6" t="inlineStr">
        <is>
          <t>Junior</t>
        </is>
      </c>
      <c r="D17" s="6" t="inlineStr">
        <is>
          <t>Может проверить текст коллеги: отметить ошибки, провалы в логике и лишнее и предложить свою формулировку.</t>
        </is>
      </c>
      <c r="E17" s="6" t="inlineStr"/>
      <c r="F17" s="6" t="inlineStr"/>
      <c r="G17" s="6" t="inlineStr"/>
      <c r="H17" s="6" t="inlineStr"/>
      <c r="I17" s="6" t="inlineStr"/>
      <c r="J17" s="6" t="inlineStr"/>
    </row>
    <row r="18">
      <c r="A18" s="6" t="inlineStr">
        <is>
          <t>3.4</t>
        </is>
      </c>
      <c r="B18" s="6" t="inlineStr">
        <is>
          <t>3. Тексты и учебные материалы</t>
        </is>
      </c>
      <c r="C18" s="6" t="inlineStr">
        <is>
          <t>Middle</t>
        </is>
      </c>
      <c r="D18" s="6" t="inlineStr">
        <is>
          <t>Умеет превратить сырой материал (записи встреч, документы, ответы эксперта) в учебный текст простым языком и сохранить важные условия, исключения и цифры.</t>
        </is>
      </c>
      <c r="E18" s="6" t="inlineStr"/>
      <c r="F18" s="6" t="inlineStr"/>
      <c r="G18" s="6" t="inlineStr"/>
      <c r="H18" s="6" t="inlineStr"/>
      <c r="I18" s="6" t="inlineStr"/>
      <c r="J18" s="6" t="inlineStr"/>
    </row>
    <row r="19">
      <c r="A19" s="6" t="inlineStr">
        <is>
          <t>3.5</t>
        </is>
      </c>
      <c r="B19" s="6" t="inlineStr">
        <is>
          <t>3. Тексты и учебные материалы</t>
        </is>
      </c>
      <c r="C19" s="6" t="inlineStr">
        <is>
          <t>Middle</t>
        </is>
      </c>
      <c r="D19" s="6" t="inlineStr">
        <is>
          <t>Может написать сценарий видеоурока под съёмку (цель, пример на экране, вывод, задание, пометки для эксперта и видеографа) и принять смонтированный урок: проверить, что смысл, порядок и примеры сохранились, и дать монтажёру правки с таймкодами.</t>
        </is>
      </c>
      <c r="E19" s="6" t="inlineStr"/>
      <c r="F19" s="6" t="inlineStr">
        <is>
          <t>*</t>
        </is>
      </c>
      <c r="G19" s="6" t="inlineStr"/>
      <c r="H19" s="6" t="inlineStr"/>
      <c r="I19" s="6" t="inlineStr"/>
      <c r="J19" s="6" t="inlineStr"/>
    </row>
    <row r="20">
      <c r="A20" s="6" t="inlineStr">
        <is>
          <t>3.6</t>
        </is>
      </c>
      <c r="B20" s="6" t="inlineStr">
        <is>
          <t>3. Тексты и учебные материалы</t>
        </is>
      </c>
      <c r="C20" s="6" t="inlineStr">
        <is>
          <t>Middle</t>
        </is>
      </c>
      <c r="D20" s="6" t="inlineStr">
        <is>
          <t>Может написать материалы для преподавателя, куратора или ведущего: как провести занятие, что проверять, как отвечать на частые вопросы учеников.</t>
        </is>
      </c>
      <c r="E20" s="6" t="inlineStr"/>
      <c r="F20" s="6" t="inlineStr"/>
      <c r="G20" s="6" t="inlineStr"/>
      <c r="H20" s="6" t="inlineStr"/>
      <c r="I20" s="6" t="inlineStr"/>
      <c r="J20" s="6" t="inlineStr"/>
    </row>
    <row r="21">
      <c r="A21" s="6" t="inlineStr">
        <is>
          <t>3.7</t>
        </is>
      </c>
      <c r="B21" s="6" t="inlineStr">
        <is>
          <t>3. Тексты и учебные материалы</t>
        </is>
      </c>
      <c r="C21" s="6" t="inlineStr">
        <is>
          <t>Senior</t>
        </is>
      </c>
      <c r="D21" s="6" t="inlineStr">
        <is>
          <t>Может принять курс или урок другого методиста или автора перед запуском: написать заключение с правками по приоритету и решением «выпускаем» или «дорабатываем», по которому автор исправляет курс без дополнительной встречи.</t>
        </is>
      </c>
      <c r="E21" s="6" t="inlineStr">
        <is>
          <t>●</t>
        </is>
      </c>
      <c r="F21" s="6" t="inlineStr"/>
      <c r="G21" s="6" t="inlineStr"/>
      <c r="H21" s="6" t="inlineStr"/>
      <c r="I21" s="6" t="inlineStr"/>
      <c r="J21" s="6" t="inlineStr"/>
    </row>
    <row r="22">
      <c r="A22" s="6" t="inlineStr">
        <is>
          <t>4.1</t>
        </is>
      </c>
      <c r="B22" s="6" t="inlineStr">
        <is>
          <t>4. Практика, оценка и обратная связь</t>
        </is>
      </c>
      <c r="C22" s="6" t="inlineStr">
        <is>
          <t>Junior</t>
        </is>
      </c>
      <c r="D22" s="6" t="inlineStr">
        <is>
          <t>Умеет составить тест к готовому уроку: каждый вопрос проверяет результат урока, неверные варианты похожи на типичные ошибки, к каждому ответу есть пояснение.</t>
        </is>
      </c>
      <c r="E22" s="6" t="inlineStr">
        <is>
          <t>●</t>
        </is>
      </c>
      <c r="F22" s="6" t="inlineStr"/>
      <c r="G22" s="6" t="inlineStr"/>
      <c r="H22" s="6" t="inlineStr"/>
      <c r="I22" s="6" t="inlineStr"/>
      <c r="J22" s="6" t="inlineStr"/>
    </row>
    <row r="23">
      <c r="A23" s="6" t="inlineStr">
        <is>
          <t>4.2</t>
        </is>
      </c>
      <c r="B23" s="6" t="inlineStr">
        <is>
          <t>4. Практика, оценка и обратная связь</t>
        </is>
      </c>
      <c r="C23" s="6" t="inlineStr">
        <is>
          <t>Junior</t>
        </is>
      </c>
      <c r="D23" s="6" t="inlineStr">
        <is>
          <t>Может проверить домашнее задание по критериям и написать ученику обратную связь: что получилось, что исправить и как.</t>
        </is>
      </c>
      <c r="E23" s="6" t="inlineStr"/>
      <c r="F23" s="6" t="inlineStr"/>
      <c r="G23" s="6" t="inlineStr"/>
      <c r="H23" s="6" t="inlineStr"/>
      <c r="I23" s="6" t="inlineStr"/>
      <c r="J23" s="6" t="inlineStr"/>
    </row>
    <row r="24">
      <c r="A24" s="6" t="inlineStr">
        <is>
          <t>4.3</t>
        </is>
      </c>
      <c r="B24" s="6" t="inlineStr">
        <is>
          <t>4. Практика, оценка и обратная связь</t>
        </is>
      </c>
      <c r="C24" s="6" t="inlineStr">
        <is>
          <t>Middle</t>
        </is>
      </c>
      <c r="D24" s="6" t="inlineStr">
        <is>
          <t>Умеет составить практическое задание или кейс с критериями оценки: ученик применяет знание в ситуации из своей работы или жизни, к каждому уровню оценки есть пример работы, и разные проверяющие ставят по этим критериям одной работе одну оценку.</t>
        </is>
      </c>
      <c r="E24" s="6" t="inlineStr">
        <is>
          <t>●</t>
        </is>
      </c>
      <c r="F24" s="6" t="inlineStr"/>
      <c r="G24" s="6" t="inlineStr"/>
      <c r="H24" s="6" t="inlineStr"/>
      <c r="I24" s="6" t="inlineStr"/>
      <c r="J24" s="6" t="inlineStr"/>
    </row>
    <row r="25">
      <c r="A25" s="6" t="inlineStr">
        <is>
          <t>4.4</t>
        </is>
      </c>
      <c r="B25" s="6" t="inlineStr">
        <is>
          <t>4. Практика, оценка и обратная связь</t>
        </is>
      </c>
      <c r="C25" s="6" t="inlineStr">
        <is>
          <t>Middle</t>
        </is>
      </c>
      <c r="D25" s="6" t="inlineStr">
        <is>
          <t>Может проверить задания и тесты другого автора: найти вопросы без связи с целями урока, подсказки в формулировках и вопросы с несколькими верными ответами.</t>
        </is>
      </c>
      <c r="E25" s="6" t="inlineStr"/>
      <c r="F25" s="6" t="inlineStr"/>
      <c r="G25" s="6" t="inlineStr"/>
      <c r="H25" s="6" t="inlineStr"/>
      <c r="I25" s="6" t="inlineStr"/>
      <c r="J25" s="6" t="inlineStr"/>
    </row>
    <row r="26">
      <c r="A26" s="6" t="inlineStr">
        <is>
          <t>4.5</t>
        </is>
      </c>
      <c r="B26" s="6" t="inlineStr">
        <is>
          <t>4. Практика, оценка и обратная связь</t>
        </is>
      </c>
      <c r="C26" s="6" t="inlineStr">
        <is>
          <t>Middle</t>
        </is>
      </c>
      <c r="D26" s="6" t="inlineStr">
        <is>
          <t>Может спроектировать обратную связь и поддержку в курсе: что ученик получает после каждого задания (разбор ответа, комментарий куратора, разбор типичных ошибок), что происходит, если он отстал или застрял, и что помогает ему применить навык после курса.</t>
        </is>
      </c>
      <c r="E26" s="6" t="inlineStr"/>
      <c r="F26" s="6" t="inlineStr"/>
      <c r="G26" s="6" t="inlineStr"/>
      <c r="H26" s="6" t="inlineStr"/>
      <c r="I26" s="6" t="inlineStr"/>
      <c r="J26" s="6" t="inlineStr"/>
    </row>
    <row r="27">
      <c r="A27" s="6" t="inlineStr">
        <is>
          <t>4.6</t>
        </is>
      </c>
      <c r="B27" s="6" t="inlineStr">
        <is>
          <t>4. Практика, оценка и обратная связь</t>
        </is>
      </c>
      <c r="C27" s="6" t="inlineStr">
        <is>
          <t>Senior</t>
        </is>
      </c>
      <c r="D27" s="6" t="inlineStr">
        <is>
          <t>Умеет спроектировать систему оценки курса или линейки: входную диагностику, проверки по ходу, итоговую работу, пороги прохождения, правила для работ, сделанных с AI, и что получает ученик, который порог не прошёл.</t>
        </is>
      </c>
      <c r="E27" s="6" t="inlineStr"/>
      <c r="F27" s="6" t="inlineStr"/>
      <c r="G27" s="6" t="inlineStr"/>
      <c r="H27" s="6" t="inlineStr"/>
      <c r="I27" s="6" t="inlineStr"/>
      <c r="J27" s="6" t="inlineStr"/>
    </row>
    <row r="28">
      <c r="A28" s="6" t="inlineStr">
        <is>
          <t>5.1</t>
        </is>
      </c>
      <c r="B28" s="6" t="inlineStr">
        <is>
          <t>5. Работа с экспертами</t>
        </is>
      </c>
      <c r="C28" s="6" t="inlineStr">
        <is>
          <t>Junior</t>
        </is>
      </c>
      <c r="D28" s="6" t="inlineStr">
        <is>
          <t>Может отдать эксперту готовый урок или тест на проверку с конкретными вопросами (верны ли факты, примеры и правильные ответы) и внести его правки, сохранив структуру и стиль урока.</t>
        </is>
      </c>
      <c r="E28" s="6" t="inlineStr"/>
      <c r="F28" s="6" t="inlineStr"/>
      <c r="G28" s="6" t="inlineStr"/>
      <c r="H28" s="6" t="inlineStr"/>
      <c r="I28" s="6" t="inlineStr"/>
      <c r="J28" s="6" t="inlineStr"/>
    </row>
    <row r="29">
      <c r="A29" s="6" t="inlineStr">
        <is>
          <t>5.2</t>
        </is>
      </c>
      <c r="B29" s="6" t="inlineStr">
        <is>
          <t>5. Работа с экспертами</t>
        </is>
      </c>
      <c r="C29" s="6" t="inlineStr">
        <is>
          <t>Junior</t>
        </is>
      </c>
      <c r="D29" s="6" t="inlineStr">
        <is>
          <t>Может провести встречу или съёмку с экспертом по плану, который составил сам: задать вопросы, уточнить непонятное и получить материал, которого хватит на урок.</t>
        </is>
      </c>
      <c r="E29" s="6" t="inlineStr"/>
      <c r="F29" s="6" t="inlineStr"/>
      <c r="G29" s="6" t="inlineStr"/>
      <c r="H29" s="6" t="inlineStr"/>
      <c r="I29" s="6" t="inlineStr"/>
      <c r="J29" s="6" t="inlineStr"/>
    </row>
    <row r="30">
      <c r="A30" s="6" t="inlineStr">
        <is>
          <t>5.3</t>
        </is>
      </c>
      <c r="B30" s="6" t="inlineStr">
        <is>
          <t>5. Работа с экспертами</t>
        </is>
      </c>
      <c r="C30" s="6" t="inlineStr">
        <is>
          <t>Middle</t>
        </is>
      </c>
      <c r="D30" s="6" t="inlineStr">
        <is>
          <t>Может провести первую встречу с экспертом, когда программы курса ещё нет, и по её итогам предложить темы и форматы уроков, отметив пробелы и противоречия в рассказе эксперта.</t>
        </is>
      </c>
      <c r="E30" s="6" t="inlineStr"/>
      <c r="F30" s="6" t="inlineStr"/>
      <c r="G30" s="6" t="inlineStr"/>
      <c r="H30" s="6" t="inlineStr"/>
      <c r="I30" s="6" t="inlineStr"/>
      <c r="J30" s="6" t="inlineStr"/>
    </row>
    <row r="31">
      <c r="A31" s="6" t="inlineStr">
        <is>
          <t>5.4</t>
        </is>
      </c>
      <c r="B31" s="6" t="inlineStr">
        <is>
          <t>5. Работа с экспертами</t>
        </is>
      </c>
      <c r="C31" s="6" t="inlineStr">
        <is>
          <t>Middle</t>
        </is>
      </c>
      <c r="D31" s="6" t="inlineStr">
        <is>
          <t>Может дать эксперту правки по его уроку (структура, примеры, объём) и договориться о финальной версии в срок, даже если эксперт сначала с правками не согласен.</t>
        </is>
      </c>
      <c r="E31" s="6" t="inlineStr"/>
      <c r="F31" s="6" t="inlineStr"/>
      <c r="G31" s="6" t="inlineStr"/>
      <c r="H31" s="6" t="inlineStr"/>
      <c r="I31" s="6" t="inlineStr"/>
      <c r="J31" s="6" t="inlineStr"/>
    </row>
    <row r="32">
      <c r="A32" s="6" t="inlineStr">
        <is>
          <t>5.5</t>
        </is>
      </c>
      <c r="B32" s="6" t="inlineStr">
        <is>
          <t>5. Работа с экспертами</t>
        </is>
      </c>
      <c r="C32" s="6" t="inlineStr">
        <is>
          <t>Middle</t>
        </is>
      </c>
      <c r="D32" s="6" t="inlineStr">
        <is>
          <t>Может найти эксперта под курс: составить требования, подобрать 5–10 кандидатов, провести пробную встречу или запись с 2–3 из них и обосновать выбор.</t>
        </is>
      </c>
      <c r="E32" s="6" t="inlineStr"/>
      <c r="F32" s="6" t="inlineStr">
        <is>
          <t>*</t>
        </is>
      </c>
      <c r="G32" s="6" t="inlineStr"/>
      <c r="H32" s="6" t="inlineStr"/>
      <c r="I32" s="6" t="inlineStr"/>
      <c r="J32" s="6" t="inlineStr"/>
    </row>
    <row r="33">
      <c r="A33" s="6" t="inlineStr">
        <is>
          <t>5.6</t>
        </is>
      </c>
      <c r="B33" s="6" t="inlineStr">
        <is>
          <t>5. Работа с экспертами</t>
        </is>
      </c>
      <c r="C33" s="6" t="inlineStr">
        <is>
          <t>Senior</t>
        </is>
      </c>
      <c r="D33" s="6" t="inlineStr">
        <is>
          <t>Может выстроить отбор авторов и экспертов для линейки курсов: требования, пробное задание и критерии, по которым выбирают, с кем работать дальше.</t>
        </is>
      </c>
      <c r="E33" s="6" t="inlineStr"/>
      <c r="F33" s="6" t="inlineStr"/>
      <c r="G33" s="6" t="inlineStr"/>
      <c r="H33" s="6" t="inlineStr"/>
      <c r="I33" s="6" t="inlineStr"/>
      <c r="J33" s="6" t="inlineStr"/>
    </row>
    <row r="34">
      <c r="A34" s="6" t="inlineStr">
        <is>
          <t>6.1</t>
        </is>
      </c>
      <c r="B34" s="6" t="inlineStr">
        <is>
          <t>6. Оформление, сборка и запуск</t>
        </is>
      </c>
      <c r="C34" s="6" t="inlineStr">
        <is>
          <t>Junior</t>
        </is>
      </c>
      <c r="D34" s="6" t="inlineStr">
        <is>
          <t>Может оформить слайды и страницы урока по шаблону без ошибок вёрстки: выравнивание, отступы, единые шрифты и цвета, текст читается с телефона.</t>
        </is>
      </c>
      <c r="E34" s="6" t="inlineStr"/>
      <c r="F34" s="6" t="inlineStr"/>
      <c r="G34" s="6" t="inlineStr"/>
      <c r="H34" s="6" t="inlineStr"/>
      <c r="I34" s="6" t="inlineStr"/>
      <c r="J34" s="6" t="inlineStr"/>
    </row>
    <row r="35">
      <c r="A35" s="6" t="inlineStr">
        <is>
          <t>6.2</t>
        </is>
      </c>
      <c r="B35" s="6" t="inlineStr">
        <is>
          <t>6. Оформление, сборка и запуск</t>
        </is>
      </c>
      <c r="C35" s="6" t="inlineStr">
        <is>
          <t>Junior</t>
        </is>
      </c>
      <c r="D35" s="6" t="inlineStr">
        <is>
          <t>Может собрать урок или простой курс в конструкторе или на учебной платформе и опубликовать его: тексты, видео, тест, правила прохождения.</t>
        </is>
      </c>
      <c r="E35" s="6" t="inlineStr"/>
      <c r="F35" s="6" t="inlineStr">
        <is>
          <t>*</t>
        </is>
      </c>
      <c r="G35" s="6" t="inlineStr"/>
      <c r="H35" s="6" t="inlineStr"/>
      <c r="I35" s="6" t="inlineStr"/>
      <c r="J35" s="6" t="inlineStr"/>
    </row>
    <row r="36">
      <c r="A36" s="6" t="inlineStr">
        <is>
          <t>6.3</t>
        </is>
      </c>
      <c r="B36" s="6" t="inlineStr">
        <is>
          <t>6. Оформление, сборка и запуск</t>
        </is>
      </c>
      <c r="C36" s="6" t="inlineStr">
        <is>
          <t>Junior</t>
        </is>
      </c>
      <c r="D36" s="6" t="inlineStr">
        <is>
          <t>Может проверить собранный курс перед запуском по чек-листу: пройти его как ученик с компьютера и телефона и описать каждую ошибку так, чтобы её можно было повторить.</t>
        </is>
      </c>
      <c r="E36" s="6" t="inlineStr"/>
      <c r="F36" s="6" t="inlineStr"/>
      <c r="G36" s="6" t="inlineStr"/>
      <c r="H36" s="6" t="inlineStr"/>
      <c r="I36" s="6" t="inlineStr"/>
      <c r="J36" s="6" t="inlineStr"/>
    </row>
    <row r="37">
      <c r="A37" s="6" t="inlineStr">
        <is>
          <t>6.4</t>
        </is>
      </c>
      <c r="B37" s="6" t="inlineStr">
        <is>
          <t>6. Оформление, сборка и запуск</t>
        </is>
      </c>
      <c r="C37" s="6" t="inlineStr">
        <is>
          <t>Junior</t>
        </is>
      </c>
      <c r="D37" s="6" t="inlineStr">
        <is>
          <t>Может без шаблона сверстать слайд, схему или таблицу так, чтобы главная мысль читалась за несколько секунд: визуальная иерархия, одна мысль на слайд, схема там, где абзац читается тяжело.</t>
        </is>
      </c>
      <c r="E37" s="6" t="inlineStr"/>
      <c r="F37" s="6" t="inlineStr">
        <is>
          <t>*</t>
        </is>
      </c>
      <c r="G37" s="6" t="inlineStr"/>
      <c r="H37" s="6" t="inlineStr"/>
      <c r="I37" s="6" t="inlineStr"/>
      <c r="J37" s="6" t="inlineStr"/>
    </row>
    <row r="38">
      <c r="A38" s="6" t="inlineStr">
        <is>
          <t>6.5</t>
        </is>
      </c>
      <c r="B38" s="6" t="inlineStr">
        <is>
          <t>6. Оформление, сборка и запуск</t>
        </is>
      </c>
      <c r="C38" s="6" t="inlineStr">
        <is>
          <t>Middle</t>
        </is>
      </c>
      <c r="D38" s="6" t="inlineStr">
        <is>
          <t>Может написать сценарий тренажёра или симуляции (ситуации из работы ученика, варианты выбора с типичными ошибками, последствия и обратная связь на каждый выбор) и собрать его сам или передать разработчику с ТЗ.</t>
        </is>
      </c>
      <c r="E38" s="6" t="inlineStr"/>
      <c r="F38" s="6" t="inlineStr">
        <is>
          <t>*</t>
        </is>
      </c>
      <c r="G38" s="6" t="inlineStr"/>
      <c r="H38" s="6" t="inlineStr"/>
      <c r="I38" s="6" t="inlineStr"/>
      <c r="J38" s="6" t="inlineStr"/>
    </row>
    <row r="39">
      <c r="A39" s="6" t="inlineStr">
        <is>
          <t>6.6</t>
        </is>
      </c>
      <c r="B39" s="6" t="inlineStr">
        <is>
          <t>6. Оформление, сборка и запуск</t>
        </is>
      </c>
      <c r="C39" s="6" t="inlineStr">
        <is>
          <t>Middle</t>
        </is>
      </c>
      <c r="D39" s="6" t="inlineStr">
        <is>
          <t>Может подготовить курс для учеников с нарушениями зрения или слуха и для тех, кто учится с телефона: субтитры к видео, описания к картинкам, контрастный текст, задания, которые можно выполнить с телефона.</t>
        </is>
      </c>
      <c r="E39" s="6" t="inlineStr"/>
      <c r="F39" s="6" t="inlineStr"/>
      <c r="G39" s="6" t="inlineStr"/>
      <c r="H39" s="6" t="inlineStr"/>
      <c r="I39" s="6" t="inlineStr"/>
      <c r="J39" s="6" t="inlineStr"/>
    </row>
    <row r="40">
      <c r="A40" s="6" t="inlineStr">
        <is>
          <t>6.7</t>
        </is>
      </c>
      <c r="B40" s="6" t="inlineStr">
        <is>
          <t>6. Оформление, сборка и запуск</t>
        </is>
      </c>
      <c r="C40" s="6" t="inlineStr">
        <is>
          <t>Senior</t>
        </is>
      </c>
      <c r="D40" s="6" t="inlineStr">
        <is>
          <t>Может сформулировать для продуктовой команды или разработчиков требования к учебной платформе: какие типы заданий, проверки, отчёты и правила открытия уроков нужны курсам и зачем.</t>
        </is>
      </c>
      <c r="E40" s="6" t="inlineStr"/>
      <c r="F40" s="6" t="inlineStr"/>
      <c r="G40" s="6" t="inlineStr"/>
      <c r="H40" s="6" t="inlineStr"/>
      <c r="I40" s="6" t="inlineStr"/>
      <c r="J40" s="6" t="inlineStr"/>
    </row>
    <row r="41">
      <c r="A41" s="6" t="inlineStr">
        <is>
          <t>7.1</t>
        </is>
      </c>
      <c r="B41" s="6" t="inlineStr">
        <is>
          <t>7. Данные и доработка курса</t>
        </is>
      </c>
      <c r="C41" s="6" t="inlineStr">
        <is>
          <t>Junior</t>
        </is>
      </c>
      <c r="D41" s="6" t="inlineStr">
        <is>
          <t>Может свести статистику прохождения, отзывы и вопросы учеников в таблицу: на каких уроках ученики бросают курс, какие уроки и задания оценивают ниже, какие вопросы повторяются.</t>
        </is>
      </c>
      <c r="E41" s="6" t="inlineStr"/>
      <c r="F41" s="6" t="inlineStr"/>
      <c r="G41" s="6" t="inlineStr"/>
      <c r="H41" s="6" t="inlineStr"/>
      <c r="I41" s="6" t="inlineStr"/>
      <c r="J41" s="6" t="inlineStr"/>
    </row>
    <row r="42">
      <c r="A42" s="6" t="inlineStr">
        <is>
          <t>7.2</t>
        </is>
      </c>
      <c r="B42" s="6" t="inlineStr">
        <is>
          <t>7. Данные и доработка курса</t>
        </is>
      </c>
      <c r="C42" s="6" t="inlineStr">
        <is>
          <t>Middle</t>
        </is>
      </c>
      <c r="D42" s="6" t="inlineStr">
        <is>
          <t>Может по данным курса (доходимость по урокам, результаты тестов, отзывы, вопросы учеников) найти 2–3 слабых места, поправить их и на следующем потоке или за следующий месяц показать, как изменились показатели.</t>
        </is>
      </c>
      <c r="E42" s="6" t="inlineStr">
        <is>
          <t>●</t>
        </is>
      </c>
      <c r="F42" s="6" t="inlineStr"/>
      <c r="G42" s="6" t="inlineStr"/>
      <c r="H42" s="6" t="inlineStr"/>
      <c r="I42" s="6" t="inlineStr"/>
      <c r="J42" s="6" t="inlineStr"/>
    </row>
    <row r="43">
      <c r="A43" s="6" t="inlineStr">
        <is>
          <t>7.3</t>
        </is>
      </c>
      <c r="B43" s="6" t="inlineStr">
        <is>
          <t>7. Данные и доработка курса</t>
        </is>
      </c>
      <c r="C43" s="6" t="inlineStr">
        <is>
          <t>Middle</t>
        </is>
      </c>
      <c r="D43" s="6" t="inlineStr">
        <is>
          <t>Может проверить, научил ли курс: сравнить входной и итоговый тест или через 1–2 месяца после курса спросить учеников (в компании — и их руководителей), что из курса они применяют, и записать вывод в отчёт по запуску.</t>
        </is>
      </c>
      <c r="E43" s="6" t="inlineStr"/>
      <c r="F43" s="6" t="inlineStr"/>
      <c r="G43" s="6" t="inlineStr"/>
      <c r="H43" s="6" t="inlineStr"/>
      <c r="I43" s="6" t="inlineStr"/>
      <c r="J43" s="6" t="inlineStr"/>
    </row>
    <row r="44">
      <c r="A44" s="6" t="inlineStr">
        <is>
          <t>7.4</t>
        </is>
      </c>
      <c r="B44" s="6" t="inlineStr">
        <is>
          <t>7. Данные и доработка курса</t>
        </is>
      </c>
      <c r="C44" s="6" t="inlineStr">
        <is>
          <t>Middle</t>
        </is>
      </c>
      <c r="D44" s="6" t="inlineStr">
        <is>
          <t>Может обновить курс, когда меняется продукт, процесс или закон: найти все связанные уроки, тесты и памятки и поправить их, не сломав прогресс учеников.</t>
        </is>
      </c>
      <c r="E44" s="6" t="inlineStr"/>
      <c r="F44" s="6" t="inlineStr"/>
      <c r="G44" s="6" t="inlineStr"/>
      <c r="H44" s="6" t="inlineStr"/>
      <c r="I44" s="6" t="inlineStr"/>
      <c r="J44" s="6" t="inlineStr"/>
    </row>
    <row r="45">
      <c r="A45" s="6" t="inlineStr">
        <is>
          <t>7.5</t>
        </is>
      </c>
      <c r="B45" s="6" t="inlineStr">
        <is>
          <t>7. Данные и доработка курса</t>
        </is>
      </c>
      <c r="C45" s="6" t="inlineStr">
        <is>
          <t>Senior</t>
        </is>
      </c>
      <c r="D45" s="6" t="inlineStr">
        <is>
          <t>Может показать руководителю на метриках курса или линейки (доходимость, результаты учеников, удовлетворённость, применение в работе, выручка), как обучение влияет на цель бизнеса.</t>
        </is>
      </c>
      <c r="E45" s="6" t="inlineStr">
        <is>
          <t>●</t>
        </is>
      </c>
      <c r="F45" s="6" t="inlineStr"/>
      <c r="G45" s="6" t="inlineStr"/>
      <c r="H45" s="6" t="inlineStr"/>
      <c r="I45" s="6" t="inlineStr"/>
      <c r="J45" s="6" t="inlineStr"/>
    </row>
    <row r="46">
      <c r="A46" s="6" t="inlineStr">
        <is>
          <t>7.6</t>
        </is>
      </c>
      <c r="B46" s="6" t="inlineStr">
        <is>
          <t>7. Данные и доработка курса</t>
        </is>
      </c>
      <c r="C46" s="6" t="inlineStr">
        <is>
          <t>Senior</t>
        </is>
      </c>
      <c r="D46" s="6" t="inlineStr">
        <is>
          <t>Может составить план обновления линейки на полгода или год: срок актуальности и метрики каждого курса и решение по нему (обновить, пересобрать или закрыть).</t>
        </is>
      </c>
      <c r="E46" s="6" t="inlineStr"/>
      <c r="F46" s="6" t="inlineStr"/>
      <c r="G46" s="6" t="inlineStr"/>
      <c r="H46" s="6" t="inlineStr"/>
      <c r="I46" s="6" t="inlineStr"/>
      <c r="J46" s="6" t="inlineStr"/>
    </row>
    <row r="47">
      <c r="A47" s="6" t="inlineStr">
        <is>
          <t>8.1</t>
        </is>
      </c>
      <c r="B47" s="6" t="inlineStr">
        <is>
          <t>8. AI в работе</t>
        </is>
      </c>
      <c r="C47" s="6" t="inlineStr">
        <is>
          <t>Junior</t>
        </is>
      </c>
      <c r="D47" s="6" t="inlineStr">
        <is>
          <t>Может сделать с AI черновик текста, вопросов к тесту, примеров или картинки (дать AI контекст курса, пример и формат ответа) и довести его до сдачи: сверить каждый факт, цифру и ссылку с надёжным источником, проверить надписи и детали на картинке.</t>
        </is>
      </c>
      <c r="E47" s="6" t="inlineStr"/>
      <c r="F47" s="6" t="inlineStr"/>
      <c r="G47" s="6" t="inlineStr"/>
      <c r="H47" s="6" t="inlineStr"/>
      <c r="I47" s="6" t="inlineStr"/>
      <c r="J47" s="6" t="inlineStr"/>
    </row>
    <row r="48">
      <c r="A48" s="6" t="inlineStr">
        <is>
          <t>8.2</t>
        </is>
      </c>
      <c r="B48" s="6" t="inlineStr">
        <is>
          <t>8. AI в работе</t>
        </is>
      </c>
      <c r="C48" s="6" t="inlineStr">
        <is>
          <t>Middle</t>
        </is>
      </c>
      <c r="D48" s="6" t="inlineStr">
        <is>
          <t>Может показать на реальном курсе свой процесс работы с AI: на каких этапах AI ускоряет работу, что делает сам, как проверяет результат.</t>
        </is>
      </c>
      <c r="E48" s="6" t="inlineStr"/>
      <c r="F48" s="6" t="inlineStr"/>
      <c r="G48" s="6" t="inlineStr"/>
      <c r="H48" s="6" t="inlineStr"/>
      <c r="I48" s="6" t="inlineStr"/>
      <c r="J48" s="6" t="inlineStr"/>
    </row>
    <row r="49">
      <c r="A49" s="6" t="inlineStr">
        <is>
          <t>8.3</t>
        </is>
      </c>
      <c r="B49" s="6" t="inlineStr">
        <is>
          <t>8. AI в работе</t>
        </is>
      </c>
      <c r="C49" s="6" t="inlineStr">
        <is>
          <t>Middle</t>
        </is>
      </c>
      <c r="D49" s="6" t="inlineStr">
        <is>
          <t>Может спроектировать задание, в котором ученик работает с AI (тренажёр, разбор ответа, помощник), и правила к нему: что в задании можно делать с AI и чего нельзя.</t>
        </is>
      </c>
      <c r="E49" s="6" t="inlineStr"/>
      <c r="F49" s="6" t="inlineStr"/>
      <c r="G49" s="6" t="inlineStr"/>
      <c r="H49" s="6" t="inlineStr"/>
      <c r="I49" s="6" t="inlineStr"/>
      <c r="J49" s="6" t="inlineStr"/>
    </row>
    <row r="50">
      <c r="A50" s="6" t="inlineStr">
        <is>
          <t>8.4</t>
        </is>
      </c>
      <c r="B50" s="6" t="inlineStr">
        <is>
          <t>8. AI в работе</t>
        </is>
      </c>
      <c r="C50" s="6" t="inlineStr">
        <is>
          <t>Senior</t>
        </is>
      </c>
      <c r="D50" s="6" t="inlineStr">
        <is>
          <t>Умеет выстроить производство уроков с AI для команды или авторов линейки: шаблоны запросов, кто что делает (AI, методист, эксперт), проверки на каждом этапе, чтобы правдоподобные ошибки не доходили до учеников, и список данных, которые нельзя отправлять в AI-сервисы.</t>
        </is>
      </c>
      <c r="E50" s="6" t="inlineStr"/>
      <c r="F50" s="6" t="inlineStr"/>
      <c r="G50" s="6" t="inlineStr"/>
      <c r="H50" s="6" t="inlineStr"/>
      <c r="I50" s="6" t="inlineStr"/>
      <c r="J50" s="6" t="inlineStr"/>
    </row>
    <row r="51">
      <c r="A51" s="6" t="inlineStr">
        <is>
          <t>9.1</t>
        </is>
      </c>
      <c r="B51" s="6" t="inlineStr">
        <is>
          <t>9. Проект и команда</t>
        </is>
      </c>
      <c r="C51" s="6" t="inlineStr">
        <is>
          <t>Junior</t>
        </is>
      </c>
      <c r="D51" s="6" t="inlineStr">
        <is>
          <t>Умеет до начала работы над незнакомой задачей сам уточнить вводные: цель, срок, кто принимает результат и по каким критериям.</t>
        </is>
      </c>
      <c r="E51" s="6" t="inlineStr"/>
      <c r="F51" s="6" t="inlineStr"/>
      <c r="G51" s="6" t="inlineStr"/>
      <c r="H51" s="6" t="inlineStr"/>
      <c r="I51" s="6" t="inlineStr"/>
      <c r="J51" s="6" t="inlineStr"/>
    </row>
    <row r="52">
      <c r="A52" s="6" t="inlineStr">
        <is>
          <t>9.2</t>
        </is>
      </c>
      <c r="B52" s="6" t="inlineStr">
        <is>
          <t>9. Проект и команда</t>
        </is>
      </c>
      <c r="C52" s="6" t="inlineStr">
        <is>
          <t>Junior</t>
        </is>
      </c>
      <c r="D52" s="6" t="inlineStr">
        <is>
          <t>Может, как только видит риск сорвать срок, предупредить руководителя и предложить план: как успеть или что сдвинуть.</t>
        </is>
      </c>
      <c r="E52" s="6" t="inlineStr"/>
      <c r="F52" s="6" t="inlineStr"/>
      <c r="G52" s="6" t="inlineStr"/>
      <c r="H52" s="6" t="inlineStr"/>
      <c r="I52" s="6" t="inlineStr"/>
      <c r="J52" s="6" t="inlineStr"/>
    </row>
    <row r="53">
      <c r="A53" s="6" t="inlineStr">
        <is>
          <t>9.3</t>
        </is>
      </c>
      <c r="B53" s="6" t="inlineStr">
        <is>
          <t>9. Проект и команда</t>
        </is>
      </c>
      <c r="C53" s="6" t="inlineStr">
        <is>
          <t>Junior</t>
        </is>
      </c>
      <c r="D53" s="6" t="inlineStr">
        <is>
          <t>Может исправить работу по замечаниям руководителя или коллег так, чтобы те же замечания не повторялись в следующих 2–3 задачах.</t>
        </is>
      </c>
      <c r="E53" s="6" t="inlineStr"/>
      <c r="F53" s="6" t="inlineStr"/>
      <c r="G53" s="6" t="inlineStr"/>
      <c r="H53" s="6" t="inlineStr"/>
      <c r="I53" s="6" t="inlineStr"/>
      <c r="J53" s="6" t="inlineStr"/>
    </row>
    <row r="54">
      <c r="A54" s="6" t="inlineStr">
        <is>
          <t>9.4</t>
        </is>
      </c>
      <c r="B54" s="6" t="inlineStr">
        <is>
          <t>9. Проект и команда</t>
        </is>
      </c>
      <c r="C54" s="6" t="inlineStr">
        <is>
          <t>Middle</t>
        </is>
      </c>
      <c r="D54" s="6" t="inlineStr">
        <is>
          <t>Может сам составить план на неделю из общего списка задач команды: выбрать главное, поставить сроки и уложиться в них без напоминаний.</t>
        </is>
      </c>
      <c r="E54" s="6" t="inlineStr"/>
      <c r="F54" s="6" t="inlineStr"/>
      <c r="G54" s="6" t="inlineStr"/>
      <c r="H54" s="6" t="inlineStr"/>
      <c r="I54" s="6" t="inlineStr"/>
      <c r="J54" s="6" t="inlineStr"/>
    </row>
    <row r="55">
      <c r="A55" s="6" t="inlineStr">
        <is>
          <t>9.5</t>
        </is>
      </c>
      <c r="B55" s="6" t="inlineStr">
        <is>
          <t>9. Проект и команда</t>
        </is>
      </c>
      <c r="C55" s="6" t="inlineStr">
        <is>
          <t>Middle</t>
        </is>
      </c>
      <c r="D55" s="6" t="inlineStr">
        <is>
          <t>Может вести курс от идеи до запуска с командой: составить план работ, написать ТЗ дизайнеру, монтажёру или разработчику и принять их работу по критериям из ТЗ.</t>
        </is>
      </c>
      <c r="E55" s="6" t="inlineStr"/>
      <c r="F55" s="6" t="inlineStr"/>
      <c r="G55" s="6" t="inlineStr"/>
      <c r="H55" s="6" t="inlineStr"/>
      <c r="I55" s="6" t="inlineStr"/>
      <c r="J55" s="6" t="inlineStr"/>
    </row>
    <row r="56">
      <c r="A56" s="6" t="inlineStr">
        <is>
          <t>9.6</t>
        </is>
      </c>
      <c r="B56" s="6" t="inlineStr">
        <is>
          <t>9. Проект и команда</t>
        </is>
      </c>
      <c r="C56" s="6" t="inlineStr">
        <is>
          <t>Middle</t>
        </is>
      </c>
      <c r="D56" s="6" t="inlineStr">
        <is>
          <t>Может ввести в работу стажёра или нового методиста: составить план на первый месяц, дать первые задачи, разобрать 2–3 его работы и сказать руководителю, где новичку ещё нужна помощь.</t>
        </is>
      </c>
      <c r="E56" s="6" t="inlineStr"/>
      <c r="F56" s="6" t="inlineStr"/>
      <c r="G56" s="6" t="inlineStr"/>
      <c r="H56" s="6" t="inlineStr"/>
      <c r="I56" s="6" t="inlineStr"/>
      <c r="J56" s="6" t="inlineStr"/>
    </row>
    <row r="57">
      <c r="A57" s="6" t="inlineStr">
        <is>
          <t>9.7</t>
        </is>
      </c>
      <c r="B57" s="6" t="inlineStr">
        <is>
          <t>9. Проект и команда</t>
        </is>
      </c>
      <c r="C57" s="6" t="inlineStr">
        <is>
          <t>Middle</t>
        </is>
      </c>
      <c r="D57" s="6" t="inlineStr">
        <is>
          <t>Может внедрить в работу команды улучшение (формат, шаблон, способ проверки) и показать, что оно дало: сэкономленные часы, меньше правок, рост метрики.</t>
        </is>
      </c>
      <c r="E57" s="6" t="inlineStr"/>
      <c r="F57" s="6" t="inlineStr"/>
      <c r="G57" s="6" t="inlineStr"/>
      <c r="H57" s="6" t="inlineStr"/>
      <c r="I57" s="6" t="inlineStr"/>
      <c r="J57" s="6" t="inlineStr"/>
    </row>
    <row r="58">
      <c r="A58" s="6" t="inlineStr">
        <is>
          <t>9.8</t>
        </is>
      </c>
      <c r="B58" s="6" t="inlineStr">
        <is>
          <t>9. Проект и команда</t>
        </is>
      </c>
      <c r="C58" s="6" t="inlineStr">
        <is>
          <t>Senior</t>
        </is>
      </c>
      <c r="D58" s="6" t="inlineStr">
        <is>
          <t>Может пересобрать свой план производства линейки или команды на квартал (какие курсы когда выходят, кто их делает, бюджет), когда меняется срок, бюджет или объём, и объяснить заказчику, чем придётся пожертвовать.</t>
        </is>
      </c>
      <c r="E58" s="6" t="inlineStr"/>
      <c r="F58" s="6" t="inlineStr"/>
      <c r="G58" s="6" t="inlineStr"/>
      <c r="H58" s="6" t="inlineStr"/>
      <c r="I58" s="6" t="inlineStr"/>
      <c r="J58" s="6" t="inlineStr"/>
    </row>
    <row r="59">
      <c r="A59" s="6" t="inlineStr">
        <is>
          <t>9.9</t>
        </is>
      </c>
      <c r="B59" s="6" t="inlineStr">
        <is>
          <t>9. Проект и команда</t>
        </is>
      </c>
      <c r="C59" s="6" t="inlineStr">
        <is>
          <t>Senior</t>
        </is>
      </c>
      <c r="D59" s="6" t="inlineStr">
        <is>
          <t>Может создать методический стандарт команды или линейки (структура урока, правила текстов и терминов, шаблоны, чек-лист качества, правила приёмки), по которому проверяют свои курсы все методисты и авторы.</t>
        </is>
      </c>
      <c r="E59" s="6" t="inlineStr">
        <is>
          <t>●</t>
        </is>
      </c>
      <c r="F59" s="6" t="inlineStr"/>
      <c r="G59" s="6" t="inlineStr"/>
      <c r="H59" s="6" t="inlineStr"/>
      <c r="I59" s="6" t="inlineStr"/>
      <c r="J59" s="6" t="inlineStr"/>
    </row>
    <row r="60">
      <c r="A60" s="6" t="inlineStr">
        <is>
          <t>9.10</t>
        </is>
      </c>
      <c r="B60" s="6" t="inlineStr">
        <is>
          <t>9. Проект и команда</t>
        </is>
      </c>
      <c r="C60" s="6" t="inlineStr">
        <is>
          <t>Senior</t>
        </is>
      </c>
      <c r="D60" s="6" t="inlineStr">
        <is>
          <t>Может развивать другого методиста по плану: составить с ним план развития по матрице, подобрать задачи под каждый пункт, разбирать прогресс на регулярных встречах 1:1 и через полгода показать, какие новые пункты он закрыл.</t>
        </is>
      </c>
      <c r="E60" s="6" t="inlineStr"/>
      <c r="F60" s="6" t="inlineStr"/>
      <c r="G60" s="6" t="inlineStr"/>
      <c r="H60" s="6" t="inlineStr"/>
      <c r="I60" s="6" t="inlineStr"/>
      <c r="J60" s="6" t="inlineStr"/>
    </row>
  </sheetData>
  <autoFilter ref="A1:J60"/>
  <conditionalFormatting sqref="A2:J60">
    <cfRule type="expression" priority="1" dxfId="0">
      <formula>$I2="да"</formula>
    </cfRule>
    <cfRule type="expression" priority="2" dxfId="1">
      <formula>AND($I2="вычеркнут",$F2="*")</formula>
    </cfRule>
  </conditionalFormatting>
  <dataValidations count="2">
    <dataValidation sqref="G2:H60 I2 I4:I18 I20:I31 I33:I34 I36 I39:I60" showDropDown="0" showInputMessage="0" showErrorMessage="1" allowBlank="1" errorTitle="Отметка" error="Выберите из списка: да или нет." type="list">
      <formula1>"да,нет"</formula1>
    </dataValidation>
    <dataValidation sqref="I3 I19 I32 I35 I37:I38" showDropDown="0" showInputMessage="0" showErrorMessage="1" allowBlank="1" errorTitle="Отметка" error="Выберите из списка: да, нет или вычеркнут." type="list">
      <formula1>"да,нет,вычеркнут"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12" customWidth="1" min="4" max="4"/>
    <col width="10" customWidth="1" min="5" max="5"/>
    <col width="12" customWidth="1" min="6" max="6"/>
    <col width="16" customWidth="1" min="7" max="7"/>
    <col width="14" customWidth="1" min="8" max="8"/>
    <col width="11" customWidth="1" min="9" max="9"/>
  </cols>
  <sheetData>
    <row r="1">
      <c r="A1" s="5" t="inlineStr">
        <is>
          <t>Грейд</t>
        </is>
      </c>
      <c r="B1" s="5" t="inlineStr">
        <is>
          <t>Пунктов (без вычеркнутых)</t>
        </is>
      </c>
      <c r="C1" s="5" t="inlineStr">
        <is>
          <t>Закрыто</t>
        </is>
      </c>
      <c r="D1" s="5" t="inlineStr">
        <is>
          <t>Нужно (80%)</t>
        </is>
      </c>
      <c r="E1" s="5" t="inlineStr">
        <is>
          <t>Ключевых</t>
        </is>
      </c>
      <c r="F1" s="5" t="inlineStr">
        <is>
          <t>Ключевых закрыто</t>
        </is>
      </c>
      <c r="G1" s="5" t="inlineStr">
        <is>
          <t>Открытых ключевых в этом и ниже</t>
        </is>
      </c>
      <c r="H1" s="5" t="inlineStr">
        <is>
          <t>Открытых обычных ниже</t>
        </is>
      </c>
      <c r="I1" s="5" t="inlineStr">
        <is>
          <t>Засчитан</t>
        </is>
      </c>
    </row>
    <row r="2">
      <c r="A2" s="7" t="inlineStr">
        <is>
          <t>Junior</t>
        </is>
      </c>
      <c r="B2" s="7">
        <f>COUNTIFS('Матрица'!$C$2:$C$60,"Junior")-COUNTIFS('Матрица'!$C$2:$C$60,"Junior",'Матрица'!$F$2:$F$60,"~*",'Матрица'!$I$2:$I$60,"вычеркнут")</f>
        <v/>
      </c>
      <c r="C2" s="7">
        <f>COUNTIFS('Матрица'!$C$2:$C$60,"Junior",'Матрица'!$I$2:$I$60,"да")</f>
        <v/>
      </c>
      <c r="D2" s="7">
        <f>INT((4*B2+4)/5)</f>
        <v/>
      </c>
      <c r="E2" s="7">
        <f>COUNTIFS('Матрица'!$C$2:$C$60,"Junior",'Матрица'!$E$2:$E$60,"●")</f>
        <v/>
      </c>
      <c r="F2" s="7">
        <f>COUNTIFS('Матрица'!$C$2:$C$60,"Junior",'Матрица'!$E$2:$E$60,"●",'Матрица'!$I$2:$I$60,"да")</f>
        <v/>
      </c>
      <c r="G2" s="7">
        <f>(E2-F2)</f>
        <v/>
      </c>
      <c r="H2" s="7">
        <f>0</f>
        <v/>
      </c>
      <c r="I2" s="7">
        <f>IF(AND(B2&gt;0,G2=0,C2&gt;=D2,H2&lt;=2),"да","нет")</f>
        <v/>
      </c>
    </row>
    <row r="3">
      <c r="A3" s="7" t="inlineStr">
        <is>
          <t>Middle</t>
        </is>
      </c>
      <c r="B3" s="7">
        <f>COUNTIFS('Матрица'!$C$2:$C$60,"Middle")-COUNTIFS('Матрица'!$C$2:$C$60,"Middle",'Матрица'!$F$2:$F$60,"~*",'Матрица'!$I$2:$I$60,"вычеркнут")</f>
        <v/>
      </c>
      <c r="C3" s="7">
        <f>COUNTIFS('Матрица'!$C$2:$C$60,"Middle",'Матрица'!$I$2:$I$60,"да")</f>
        <v/>
      </c>
      <c r="D3" s="7">
        <f>INT((4*B3+4)/5)</f>
        <v/>
      </c>
      <c r="E3" s="7">
        <f>COUNTIFS('Матрица'!$C$2:$C$60,"Middle",'Матрица'!$E$2:$E$60,"●")</f>
        <v/>
      </c>
      <c r="F3" s="7">
        <f>COUNTIFS('Матрица'!$C$2:$C$60,"Middle",'Матрица'!$E$2:$E$60,"●",'Матрица'!$I$2:$I$60,"да")</f>
        <v/>
      </c>
      <c r="G3" s="7">
        <f>(E2-F2) + (E3-F3)</f>
        <v/>
      </c>
      <c r="H3" s="7">
        <f>COUNTIFS('Матрица'!$C$2:$C$60,"Junior",'Матрица'!$E$2:$E$60,"&lt;&gt;●",'Матрица'!$I$2:$I$60,"&lt;&gt;да")-COUNTIFS('Матрица'!$C$2:$C$60,"Junior",'Матрица'!$E$2:$E$60,"&lt;&gt;●",'Матрица'!$F$2:$F$60,"~*",'Матрица'!$I$2:$I$60,"вычеркнут")</f>
        <v/>
      </c>
      <c r="I3" s="7">
        <f>IF(AND(B3&gt;0,G3=0,C3&gt;=D3,H3&lt;=2),"да","нет")</f>
        <v/>
      </c>
    </row>
    <row r="4">
      <c r="A4" s="7" t="inlineStr">
        <is>
          <t>Senior</t>
        </is>
      </c>
      <c r="B4" s="7">
        <f>COUNTIFS('Матрица'!$C$2:$C$60,"Senior")-COUNTIFS('Матрица'!$C$2:$C$60,"Senior",'Матрица'!$F$2:$F$60,"~*",'Матрица'!$I$2:$I$60,"вычеркнут")</f>
        <v/>
      </c>
      <c r="C4" s="7">
        <f>COUNTIFS('Матрица'!$C$2:$C$60,"Senior",'Матрица'!$I$2:$I$60,"да")</f>
        <v/>
      </c>
      <c r="D4" s="7">
        <f>INT((4*B4+4)/5)</f>
        <v/>
      </c>
      <c r="E4" s="7">
        <f>COUNTIFS('Матрица'!$C$2:$C$60,"Senior",'Матрица'!$E$2:$E$60,"●")</f>
        <v/>
      </c>
      <c r="F4" s="7">
        <f>COUNTIFS('Матрица'!$C$2:$C$60,"Senior",'Матрица'!$E$2:$E$60,"●",'Матрица'!$I$2:$I$60,"да")</f>
        <v/>
      </c>
      <c r="G4" s="7">
        <f>(E2-F2) + (E3-F3) + (E4-F4)</f>
        <v/>
      </c>
      <c r="H4" s="7">
        <f>COUNTIFS('Матрица'!$C$2:$C$60,"Junior",'Матрица'!$E$2:$E$60,"&lt;&gt;●",'Матрица'!$I$2:$I$60,"&lt;&gt;да")-COUNTIFS('Матрица'!$C$2:$C$60,"Junior",'Матрица'!$E$2:$E$60,"&lt;&gt;●",'Матрица'!$F$2:$F$60,"~*",'Матрица'!$I$2:$I$60,"вычеркнут") + COUNTIFS('Матрица'!$C$2:$C$60,"Middle",'Матрица'!$E$2:$E$60,"&lt;&gt;●",'Матрица'!$I$2:$I$60,"&lt;&gt;да")-COUNTIFS('Матрица'!$C$2:$C$60,"Middle",'Матрица'!$E$2:$E$60,"&lt;&gt;●",'Матрица'!$F$2:$F$60,"~*",'Матрица'!$I$2:$I$60,"вычеркнут")</f>
        <v/>
      </c>
      <c r="I4" s="7">
        <f>IF(AND(B4&gt;0,G4=0,C4&gt;=D4,H4&lt;=2),"да","нет")</f>
        <v/>
      </c>
    </row>
    <row r="6">
      <c r="A6" s="8" t="inlineStr">
        <is>
          <t>Грейд по матрице</t>
        </is>
      </c>
      <c r="B6" s="8">
        <f>IF(COUNTIF('Матрица'!$I$2:$I$60,"да")+COUNTIF('Матрица'!$I$2:$I$60,"нет")=0,"заполните столбец «Итог после 1:1» на листе «Матрица»",IF(I4="да","Senior",IF(I3="да","Middle",IF(I2="да","Junior","не засчитан: уровень стажёра или ассистента"))))</f>
        <v/>
      </c>
    </row>
    <row r="8" ht="48" customHeight="1">
      <c r="A8" s="2" t="inlineStr">
        <is>
          <t>Правило: засчитан, когда закрыты все ключевые пункты (●) этого грейда и грейдов ниже, закрыто не меньше 80% пунктов грейда (без вычеркнутых, с округлением вверх) и в грейдах ниже открыты не больше двух обычных пунктов. Пункт закрыт, когда в столбце «Итог после 1:1» стоит «да».</t>
        </is>
      </c>
    </row>
  </sheetData>
  <mergeCells count="1">
    <mergeCell ref="A8:I8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" customWidth="1" min="2" max="2"/>
    <col width="45" customWidth="1" min="3" max="3"/>
    <col width="70" customWidth="1" min="4" max="4"/>
  </cols>
  <sheetData>
    <row r="1">
      <c r="A1" s="5" t="inlineStr">
        <is>
          <t>Грейд</t>
        </is>
      </c>
      <c r="B1" s="5" t="inlineStr">
        <is>
          <t>№</t>
        </is>
      </c>
      <c r="C1" s="5" t="inlineStr">
        <is>
          <t>Пункт</t>
        </is>
      </c>
      <c r="D1" s="5" t="inlineStr">
        <is>
          <t>Что попросить показать</t>
        </is>
      </c>
    </row>
    <row r="2">
      <c r="A2" s="6" t="inlineStr">
        <is>
          <t>Junior</t>
        </is>
      </c>
      <c r="B2" s="6" t="inlineStr">
        <is>
          <t>2.1</t>
        </is>
      </c>
      <c r="C2" s="6" t="inlineStr">
        <is>
          <t>План урока</t>
        </is>
      </c>
      <c r="D2" s="6" t="inlineStr">
        <is>
          <t>План урока или блока, где результаты записаны через действия ученика</t>
        </is>
      </c>
    </row>
    <row r="3">
      <c r="A3" s="6" t="inlineStr">
        <is>
          <t>Junior</t>
        </is>
      </c>
      <c r="B3" s="6" t="inlineStr">
        <is>
          <t>3.1</t>
        </is>
      </c>
      <c r="C3" s="6" t="inlineStr">
        <is>
          <t>Учебный текст</t>
        </is>
      </c>
      <c r="D3" s="6" t="inlineStr">
        <is>
          <t>2–3 учебных текста, которые приняли без правок по грамотности и структуре</t>
        </is>
      </c>
    </row>
    <row r="4">
      <c r="A4" s="6" t="inlineStr">
        <is>
          <t>Junior</t>
        </is>
      </c>
      <c r="B4" s="6" t="inlineStr">
        <is>
          <t>4.1</t>
        </is>
      </c>
      <c r="C4" s="6" t="inlineStr">
        <is>
          <t>Тест к уроку</t>
        </is>
      </c>
      <c r="D4" s="6" t="inlineStr">
        <is>
          <t>Тест с пояснениями к каждому ответу</t>
        </is>
      </c>
    </row>
    <row r="5">
      <c r="A5" s="6" t="inlineStr">
        <is>
          <t>Middle</t>
        </is>
      </c>
      <c r="B5" s="6" t="inlineStr">
        <is>
          <t>1.3</t>
        </is>
      </c>
      <c r="C5" s="6" t="inlineStr">
        <is>
          <t>Бриф курса</t>
        </is>
      </c>
      <c r="D5" s="6" t="inlineStr">
        <is>
          <t>Бриф, составленный по интервью с заказчиком</t>
        </is>
      </c>
    </row>
    <row r="6">
      <c r="A6" s="6" t="inlineStr">
        <is>
          <t>Middle</t>
        </is>
      </c>
      <c r="B6" s="6" t="inlineStr">
        <is>
          <t>2.3</t>
        </is>
      </c>
      <c r="C6" s="6" t="inlineStr">
        <is>
          <t>Программа с нуля</t>
        </is>
      </c>
      <c r="D6" s="6" t="inlineStr">
        <is>
          <t>Программа курса, где у каждого результата есть практика и проверка</t>
        </is>
      </c>
    </row>
    <row r="7">
      <c r="A7" s="6" t="inlineStr">
        <is>
          <t>Middle</t>
        </is>
      </c>
      <c r="B7" s="6" t="inlineStr">
        <is>
          <t>4.3</t>
        </is>
      </c>
      <c r="C7" s="6" t="inlineStr">
        <is>
          <t>Задание с критериями</t>
        </is>
      </c>
      <c r="D7" s="6" t="inlineStr">
        <is>
          <t>Задание с критериями и примерами работ на каждый уровень оценки</t>
        </is>
      </c>
    </row>
    <row r="8">
      <c r="A8" s="6" t="inlineStr">
        <is>
          <t>Middle</t>
        </is>
      </c>
      <c r="B8" s="6" t="inlineStr">
        <is>
          <t>7.2</t>
        </is>
      </c>
      <c r="C8" s="6" t="inlineStr">
        <is>
          <t>Доработка по данным</t>
        </is>
      </c>
      <c r="D8" s="6" t="inlineStr">
        <is>
          <t>Отчёт по потоку: что поправили и как изменились показатели</t>
        </is>
      </c>
    </row>
    <row r="9">
      <c r="A9" s="6" t="inlineStr">
        <is>
          <t>Senior</t>
        </is>
      </c>
      <c r="B9" s="6" t="inlineStr">
        <is>
          <t>3.7</t>
        </is>
      </c>
      <c r="C9" s="6" t="inlineStr">
        <is>
          <t>Приёмка чужого курса</t>
        </is>
      </c>
      <c r="D9" s="6" t="inlineStr">
        <is>
          <t>2–3 заключения по чужим курсам и версии, исправленные по ним</t>
        </is>
      </c>
    </row>
    <row r="10">
      <c r="A10" s="6" t="inlineStr">
        <is>
          <t>Senior</t>
        </is>
      </c>
      <c r="B10" s="6" t="inlineStr">
        <is>
          <t>7.5</t>
        </is>
      </c>
      <c r="C10" s="6" t="inlineStr">
        <is>
          <t>Метрики и цель бизнеса</t>
        </is>
      </c>
      <c r="D10" s="6" t="inlineStr">
        <is>
          <t>Отчёт или презентация для руководителя о том, что дал курс или линейка</t>
        </is>
      </c>
    </row>
    <row r="11">
      <c r="A11" s="6" t="inlineStr">
        <is>
          <t>Senior</t>
        </is>
      </c>
      <c r="B11" s="6" t="inlineStr">
        <is>
          <t>9.9</t>
        </is>
      </c>
      <c r="C11" s="6" t="inlineStr">
        <is>
          <t>Методический стандарт</t>
        </is>
      </c>
      <c r="D11" s="6" t="inlineStr">
        <is>
          <t>Стандарт команды или линейки и курсы, которые приняли по нему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Даниил Евстратов</dc:creator>
  <dc:title>Матрица компетенций методиста онлайн-курсов: Junior, Middle, Senior</dc:title>
  <dcterms:created xsi:type="dcterms:W3CDTF">2026-10-20T12:42:15Z</dcterms:created>
  <dcterms:modified xsi:type="dcterms:W3CDTF">2026-10-20T12:42:15Z</dcterms:modified>
</cp:coreProperties>
</file>